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L195" i="1" s="1"/>
  <c r="B185" i="1"/>
  <c r="A185" i="1"/>
  <c r="J195" i="1"/>
  <c r="I195" i="1"/>
  <c r="H195" i="1"/>
  <c r="G195" i="1"/>
  <c r="F195" i="1"/>
  <c r="B176" i="1"/>
  <c r="A176" i="1"/>
  <c r="L175" i="1"/>
  <c r="B166" i="1"/>
  <c r="A166" i="1"/>
  <c r="L176" i="1"/>
  <c r="J176" i="1"/>
  <c r="I176" i="1"/>
  <c r="H176" i="1"/>
  <c r="G176" i="1"/>
  <c r="F176" i="1"/>
  <c r="B157" i="1"/>
  <c r="A157" i="1"/>
  <c r="L156" i="1"/>
  <c r="L157" i="1" s="1"/>
  <c r="B147" i="1"/>
  <c r="A147" i="1"/>
  <c r="J157" i="1"/>
  <c r="I157" i="1"/>
  <c r="H157" i="1"/>
  <c r="G157" i="1"/>
  <c r="F157" i="1"/>
  <c r="B138" i="1"/>
  <c r="A138" i="1"/>
  <c r="L137" i="1"/>
  <c r="L138" i="1" s="1"/>
  <c r="H138" i="1"/>
  <c r="G138" i="1"/>
  <c r="F138" i="1"/>
  <c r="B128" i="1"/>
  <c r="A128" i="1"/>
  <c r="J138" i="1"/>
  <c r="I138" i="1"/>
  <c r="B119" i="1"/>
  <c r="A119" i="1"/>
  <c r="L118" i="1"/>
  <c r="L119" i="1" s="1"/>
  <c r="H119" i="1"/>
  <c r="B109" i="1"/>
  <c r="A109" i="1"/>
  <c r="J119" i="1"/>
  <c r="I119" i="1"/>
  <c r="G119" i="1"/>
  <c r="F119" i="1"/>
  <c r="B100" i="1"/>
  <c r="A100" i="1"/>
  <c r="L99" i="1"/>
  <c r="L100" i="1" s="1"/>
  <c r="B90" i="1"/>
  <c r="A90" i="1"/>
  <c r="J100" i="1"/>
  <c r="I100" i="1"/>
  <c r="H100" i="1"/>
  <c r="G100" i="1"/>
  <c r="F100" i="1"/>
  <c r="B81" i="1"/>
  <c r="A81" i="1"/>
  <c r="L80" i="1"/>
  <c r="L81" i="1" s="1"/>
  <c r="H81" i="1"/>
  <c r="B71" i="1"/>
  <c r="A71" i="1"/>
  <c r="J81" i="1"/>
  <c r="I81" i="1"/>
  <c r="G81" i="1"/>
  <c r="F81" i="1"/>
  <c r="B62" i="1"/>
  <c r="A62" i="1"/>
  <c r="L61" i="1"/>
  <c r="L62" i="1" s="1"/>
  <c r="H62" i="1"/>
  <c r="B52" i="1"/>
  <c r="A52" i="1"/>
  <c r="J62" i="1"/>
  <c r="I62" i="1"/>
  <c r="G62" i="1"/>
  <c r="F62" i="1"/>
  <c r="B43" i="1"/>
  <c r="A43" i="1"/>
  <c r="B33" i="1"/>
  <c r="A33" i="1"/>
  <c r="B24" i="1"/>
  <c r="A24" i="1"/>
  <c r="L24" i="1"/>
  <c r="F24" i="1"/>
  <c r="B14" i="1"/>
  <c r="A14" i="1"/>
  <c r="J24" i="1"/>
  <c r="J196" i="1" s="1"/>
  <c r="I24" i="1"/>
  <c r="H24" i="1"/>
  <c r="G24" i="1"/>
  <c r="F196" i="1" l="1"/>
  <c r="L196" i="1"/>
  <c r="H196" i="1"/>
  <c r="I196" i="1"/>
  <c r="G196" i="1"/>
</calcChain>
</file>

<file path=xl/sharedStrings.xml><?xml version="1.0" encoding="utf-8"?>
<sst xmlns="http://schemas.openxmlformats.org/spreadsheetml/2006/main" count="378" uniqueCount="209">
  <si>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</si>
  <si>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</si>
  <si>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</si>
  <si>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</si>
  <si>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</si>
  <si>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</si>
  <si>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</si>
  <si>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</si>
  <si>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</si>
  <si>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</si>
  <si>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</si>
  <si>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</si>
  <si>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</si>
  <si>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</si>
  <si>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</si>
  <si>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</si>
  <si>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</si>
  <si>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</si>
  <si>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</si>
  <si>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</si>
  <si>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</si>
  <si>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</si>
  <si>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</si>
  <si>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</si>
  <si>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</si>
  <si>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</si>
  <si>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</si>
  <si>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Барминская средняя школа</t>
  </si>
  <si>
    <t>Директор</t>
  </si>
  <si>
    <t>Ширшов П.В.</t>
  </si>
  <si>
    <t>августа</t>
  </si>
  <si>
    <t>Каша  на молоке рисовая (с маслом)</t>
  </si>
  <si>
    <t>150</t>
  </si>
  <si>
    <t>221</t>
  </si>
  <si>
    <t>110</t>
  </si>
  <si>
    <t>463</t>
  </si>
  <si>
    <t>Хлеб пшеничный</t>
  </si>
  <si>
    <t>35</t>
  </si>
  <si>
    <t>480</t>
  </si>
  <si>
    <t>Компот из яблок</t>
  </si>
  <si>
    <t>200</t>
  </si>
  <si>
    <t>409</t>
  </si>
  <si>
    <t xml:space="preserve">Фрукты свежие </t>
  </si>
  <si>
    <t>100</t>
  </si>
  <si>
    <t>458</t>
  </si>
  <si>
    <t>Котлеты из мяса птицы</t>
  </si>
  <si>
    <t xml:space="preserve">Пюре картофельное </t>
  </si>
  <si>
    <t>Компот из  сухофруктов</t>
  </si>
  <si>
    <t xml:space="preserve">Хлеб пшеничный </t>
  </si>
  <si>
    <t>90</t>
  </si>
  <si>
    <t>352</t>
  </si>
  <si>
    <t>50</t>
  </si>
  <si>
    <t>362</t>
  </si>
  <si>
    <t>412</t>
  </si>
  <si>
    <t>Шницель  из говядины</t>
  </si>
  <si>
    <t>Изделия макаронные отварные (с маслом)</t>
  </si>
  <si>
    <t xml:space="preserve">Сок </t>
  </si>
  <si>
    <t>60</t>
  </si>
  <si>
    <t>307</t>
  </si>
  <si>
    <t>246</t>
  </si>
  <si>
    <t>407</t>
  </si>
  <si>
    <t xml:space="preserve">Салат из капусты белокочанной </t>
  </si>
  <si>
    <t xml:space="preserve">Рыба тушенная </t>
  </si>
  <si>
    <t>Чай с сахаром</t>
  </si>
  <si>
    <t>Хлеб ржаной</t>
  </si>
  <si>
    <t>45</t>
  </si>
  <si>
    <t>78</t>
  </si>
  <si>
    <t>268</t>
  </si>
  <si>
    <t>481</t>
  </si>
  <si>
    <t>509</t>
  </si>
  <si>
    <t>Каша рассыпчатая гречневая</t>
  </si>
  <si>
    <t>353</t>
  </si>
  <si>
    <t xml:space="preserve">Запеканка творожная </t>
  </si>
  <si>
    <t>267</t>
  </si>
  <si>
    <t>Бедро куриное тушеное</t>
  </si>
  <si>
    <t xml:space="preserve">Рис отварной </t>
  </si>
  <si>
    <t>72</t>
  </si>
  <si>
    <t>1</t>
  </si>
  <si>
    <t>355</t>
  </si>
  <si>
    <t>510</t>
  </si>
  <si>
    <t>107</t>
  </si>
  <si>
    <t>411</t>
  </si>
  <si>
    <t>Плюшка молочная</t>
  </si>
  <si>
    <t>Фрукты свежие</t>
  </si>
  <si>
    <t>502</t>
  </si>
  <si>
    <t>12,91</t>
  </si>
  <si>
    <t>10,98</t>
  </si>
  <si>
    <t>95,13</t>
  </si>
  <si>
    <t>530,83</t>
  </si>
  <si>
    <t>Полдник</t>
  </si>
  <si>
    <t>27</t>
  </si>
  <si>
    <t xml:space="preserve">Сыр </t>
  </si>
  <si>
    <t>10</t>
  </si>
  <si>
    <t>300</t>
  </si>
  <si>
    <t>6,42</t>
  </si>
  <si>
    <t>5,13</t>
  </si>
  <si>
    <t>37,53</t>
  </si>
  <si>
    <t>220,64</t>
  </si>
  <si>
    <t>24,1</t>
  </si>
  <si>
    <t>10,58</t>
  </si>
  <si>
    <t>79,08</t>
  </si>
  <si>
    <t>504,55</t>
  </si>
  <si>
    <t>Блины с джемом</t>
  </si>
  <si>
    <t>465</t>
  </si>
  <si>
    <t>7,87</t>
  </si>
  <si>
    <t>8,46</t>
  </si>
  <si>
    <t>64,75</t>
  </si>
  <si>
    <t>363,62</t>
  </si>
  <si>
    <t>31,97</t>
  </si>
  <si>
    <t>19,04</t>
  </si>
  <si>
    <t>143,83</t>
  </si>
  <si>
    <t>868,17</t>
  </si>
  <si>
    <t>Салат из капусты белокочанной</t>
  </si>
  <si>
    <t>Картофель тушеный с мясом</t>
  </si>
  <si>
    <t>Яйцо куриное , сваренное вкрутую</t>
  </si>
  <si>
    <t>240</t>
  </si>
  <si>
    <t>294</t>
  </si>
  <si>
    <t>261</t>
  </si>
  <si>
    <t>535</t>
  </si>
  <si>
    <t>36,26</t>
  </si>
  <si>
    <t>39,02</t>
  </si>
  <si>
    <t>80,84</t>
  </si>
  <si>
    <t>817,41</t>
  </si>
  <si>
    <t>285</t>
  </si>
  <si>
    <t>8,92</t>
  </si>
  <si>
    <t>6,57</t>
  </si>
  <si>
    <t>27,82</t>
  </si>
  <si>
    <t>201,97</t>
  </si>
  <si>
    <t>476</t>
  </si>
  <si>
    <t>Пирожки печеные  с картофелем</t>
  </si>
  <si>
    <t>18,09</t>
  </si>
  <si>
    <t>12,14</t>
  </si>
  <si>
    <t>74,31</t>
  </si>
  <si>
    <t>479,24</t>
  </si>
  <si>
    <t>7,81</t>
  </si>
  <si>
    <t>4,1</t>
  </si>
  <si>
    <t>57,76</t>
  </si>
  <si>
    <t>297,51</t>
  </si>
  <si>
    <t>263</t>
  </si>
  <si>
    <t>Куры тушеные с овощами</t>
  </si>
  <si>
    <t>140</t>
  </si>
  <si>
    <t xml:space="preserve">Напиток лимонный </t>
  </si>
  <si>
    <t>Сырники из творога  (с джемом)</t>
  </si>
  <si>
    <t>525</t>
  </si>
  <si>
    <t>35,13</t>
  </si>
  <si>
    <t>36,2</t>
  </si>
  <si>
    <t>82,67</t>
  </si>
  <si>
    <t>791,3</t>
  </si>
  <si>
    <t>15,94</t>
  </si>
  <si>
    <t>8,77</t>
  </si>
  <si>
    <t>64,74</t>
  </si>
  <si>
    <t>456,84</t>
  </si>
  <si>
    <t>253</t>
  </si>
  <si>
    <t>Каша  на молоке пшенная (с маслом)</t>
  </si>
  <si>
    <t>Омлет натуральный</t>
  </si>
  <si>
    <t>12,4</t>
  </si>
  <si>
    <t>9,37</t>
  </si>
  <si>
    <t>95,96</t>
  </si>
  <si>
    <t>514,73</t>
  </si>
  <si>
    <t>10,52</t>
  </si>
  <si>
    <t>13,18</t>
  </si>
  <si>
    <t>12,73</t>
  </si>
  <si>
    <t>210,68</t>
  </si>
  <si>
    <t>473</t>
  </si>
  <si>
    <t xml:space="preserve">Винегрет овощной </t>
  </si>
  <si>
    <t>Оладьи со сгущенным молоком</t>
  </si>
  <si>
    <t>39,74</t>
  </si>
  <si>
    <t>50,08</t>
  </si>
  <si>
    <t>82,32</t>
  </si>
  <si>
    <t>936,1</t>
  </si>
  <si>
    <t>10,12</t>
  </si>
  <si>
    <t>8,16</t>
  </si>
  <si>
    <t>62,58</t>
  </si>
  <si>
    <t>358,79</t>
  </si>
  <si>
    <t xml:space="preserve">Сыр порционный </t>
  </si>
  <si>
    <t>30</t>
  </si>
  <si>
    <t>25,72</t>
  </si>
  <si>
    <t>21,38</t>
  </si>
  <si>
    <t>88,9</t>
  </si>
  <si>
    <t>652,83</t>
  </si>
  <si>
    <t>265</t>
  </si>
  <si>
    <t>10,63</t>
  </si>
  <si>
    <t>9,38</t>
  </si>
  <si>
    <t>33,39</t>
  </si>
  <si>
    <t>256,11</t>
  </si>
  <si>
    <t>234</t>
  </si>
  <si>
    <t>Котлеты или биточки рыбные</t>
  </si>
  <si>
    <t xml:space="preserve">Печенье </t>
  </si>
  <si>
    <t>17,41</t>
  </si>
  <si>
    <t>22,12</t>
  </si>
  <si>
    <t>75,11</t>
  </si>
  <si>
    <t>567,58</t>
  </si>
  <si>
    <t>7,7</t>
  </si>
  <si>
    <t>11,8</t>
  </si>
  <si>
    <t>84,92</t>
  </si>
  <si>
    <t>456,92</t>
  </si>
  <si>
    <t>180</t>
  </si>
  <si>
    <t>Пирожки печеные с яблоками</t>
  </si>
  <si>
    <t>660</t>
  </si>
  <si>
    <t>32,34</t>
  </si>
  <si>
    <t>19,87</t>
  </si>
  <si>
    <t>108,63</t>
  </si>
  <si>
    <t>841,77</t>
  </si>
  <si>
    <t>Йогурт молочный натуральный</t>
  </si>
  <si>
    <t>310</t>
  </si>
  <si>
    <t>5,7</t>
  </si>
  <si>
    <t>3,52</t>
  </si>
  <si>
    <t>13,87</t>
  </si>
  <si>
    <t>114,62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</si>
</sst>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4" sqref="F194:J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27</v>
      </c>
      <c r="D1" s="54"/>
      <c r="E1" s="54"/>
      <c r="F1" s="12" t="s">
        <v>16</v>
      </c>
      <c r="G1" s="2" t="s">
        <v>17</v>
      </c>
      <c r="H1" s="55" t="s">
        <v>28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29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 t="s">
        <v>30</v>
      </c>
      <c r="J3" s="49">
        <v>2024</v>
      </c>
      <c r="K3" s="50"/>
    </row>
    <row r="4" spans="1:12" x14ac:dyDescent="0.2">
      <c r="C4" s="2"/>
      <c r="D4" s="4"/>
      <c r="H4" s="47" t="s">
        <v>24</v>
      </c>
      <c r="I4" s="47" t="s">
        <v>25</v>
      </c>
      <c r="J4" s="47" t="s">
        <v>26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23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 t="s">
        <v>31</v>
      </c>
      <c r="F6" s="40" t="s">
        <v>32</v>
      </c>
      <c r="G6" s="40">
        <v>6.08</v>
      </c>
      <c r="H6" s="40">
        <v>7.04</v>
      </c>
      <c r="I6" s="40">
        <v>39.479999999999997</v>
      </c>
      <c r="J6" s="40">
        <v>244.28</v>
      </c>
      <c r="K6" s="41" t="s">
        <v>33</v>
      </c>
      <c r="L6" s="40">
        <v>19.7</v>
      </c>
    </row>
    <row r="7" spans="1:12" ht="15" x14ac:dyDescent="0.25">
      <c r="A7" s="23"/>
      <c r="B7" s="15"/>
      <c r="C7" s="11"/>
      <c r="D7" s="6"/>
      <c r="E7" s="42" t="s">
        <v>39</v>
      </c>
      <c r="F7" s="43" t="s">
        <v>40</v>
      </c>
      <c r="G7" s="43">
        <v>0.16</v>
      </c>
      <c r="H7" s="43">
        <v>0.16</v>
      </c>
      <c r="I7" s="43">
        <v>15.94</v>
      </c>
      <c r="J7" s="43">
        <v>64.459999999999994</v>
      </c>
      <c r="K7" s="44" t="s">
        <v>41</v>
      </c>
      <c r="L7" s="43">
        <v>6.95</v>
      </c>
    </row>
    <row r="8" spans="1:12" ht="15" x14ac:dyDescent="0.25">
      <c r="A8" s="23"/>
      <c r="B8" s="15"/>
      <c r="C8" s="11"/>
      <c r="D8" s="7"/>
      <c r="E8" s="42" t="s">
        <v>82</v>
      </c>
      <c r="F8" s="43" t="s">
        <v>57</v>
      </c>
      <c r="G8" s="43">
        <v>5.87</v>
      </c>
      <c r="H8" s="43">
        <v>3.58</v>
      </c>
      <c r="I8" s="43">
        <v>32.21</v>
      </c>
      <c r="J8" s="43">
        <v>184.09</v>
      </c>
      <c r="K8" s="44" t="s">
        <v>84</v>
      </c>
      <c r="L8" s="43">
        <v>8.6300000000000008</v>
      </c>
    </row>
    <row r="9" spans="1:12" ht="15" x14ac:dyDescent="0.25">
      <c r="A9" s="23"/>
      <c r="B9" s="15"/>
      <c r="C9" s="11"/>
      <c r="D9" s="7"/>
      <c r="E9" s="42" t="s">
        <v>83</v>
      </c>
      <c r="F9" s="43" t="s">
        <v>43</v>
      </c>
      <c r="G9" s="43">
        <v>0.8</v>
      </c>
      <c r="H9" s="43">
        <v>0.2</v>
      </c>
      <c r="I9" s="43">
        <v>7.5</v>
      </c>
      <c r="J9" s="43">
        <v>38</v>
      </c>
      <c r="K9" s="44" t="s">
        <v>44</v>
      </c>
      <c r="L9" s="43">
        <v>22.5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21</v>
      </c>
      <c r="E13" s="9"/>
      <c r="F13" s="19">
        <v>510</v>
      </c>
      <c r="G13" s="19" t="s">
        <v>85</v>
      </c>
      <c r="H13" s="19" t="s">
        <v>86</v>
      </c>
      <c r="I13" s="19" t="s">
        <v>87</v>
      </c>
      <c r="J13" s="19" t="s">
        <v>88</v>
      </c>
      <c r="K13" s="25"/>
      <c r="L13" s="19">
        <v>57.75</v>
      </c>
    </row>
    <row r="14" spans="1:12" ht="15" x14ac:dyDescent="0.25">
      <c r="A14" s="26">
        <f>A6</f>
        <v>1</v>
      </c>
      <c r="B14" s="13">
        <f>B6</f>
        <v>1</v>
      </c>
      <c r="C14" s="10" t="s">
        <v>89</v>
      </c>
      <c r="D14" s="7"/>
      <c r="E14" s="42" t="s">
        <v>91</v>
      </c>
      <c r="F14" s="43" t="s">
        <v>92</v>
      </c>
      <c r="G14" s="43">
        <v>2.7</v>
      </c>
      <c r="H14" s="43">
        <v>2.8</v>
      </c>
      <c r="I14" s="43">
        <v>0</v>
      </c>
      <c r="J14" s="43">
        <v>36</v>
      </c>
      <c r="K14" s="44" t="s">
        <v>90</v>
      </c>
      <c r="L14" s="43">
        <v>5.47</v>
      </c>
    </row>
    <row r="15" spans="1:12" ht="15" x14ac:dyDescent="0.25">
      <c r="A15" s="23"/>
      <c r="B15" s="15"/>
      <c r="C15" s="11"/>
      <c r="D15" s="7"/>
      <c r="E15" s="42" t="s">
        <v>55</v>
      </c>
      <c r="F15" s="43" t="s">
        <v>49</v>
      </c>
      <c r="G15" s="43">
        <v>3.56</v>
      </c>
      <c r="H15" s="43">
        <v>2.17</v>
      </c>
      <c r="I15" s="43">
        <v>21.59</v>
      </c>
      <c r="J15" s="43">
        <v>120.18</v>
      </c>
      <c r="K15" s="44" t="s">
        <v>59</v>
      </c>
      <c r="L15" s="43">
        <v>4.51</v>
      </c>
    </row>
    <row r="16" spans="1:12" ht="15" x14ac:dyDescent="0.25">
      <c r="A16" s="23"/>
      <c r="B16" s="15"/>
      <c r="C16" s="11"/>
      <c r="D16" s="7"/>
      <c r="E16" s="42" t="s">
        <v>39</v>
      </c>
      <c r="F16" s="43" t="s">
        <v>40</v>
      </c>
      <c r="G16" s="43">
        <v>0.16</v>
      </c>
      <c r="H16" s="43">
        <v>0.16</v>
      </c>
      <c r="I16" s="43">
        <v>15.94</v>
      </c>
      <c r="J16" s="43">
        <v>64.459999999999994</v>
      </c>
      <c r="K16" s="44" t="s">
        <v>41</v>
      </c>
      <c r="L16" s="43">
        <v>6.95</v>
      </c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21</v>
      </c>
      <c r="E23" s="9"/>
      <c r="F23" s="19" t="s">
        <v>93</v>
      </c>
      <c r="G23" s="19" t="s">
        <v>94</v>
      </c>
      <c r="H23" s="19" t="s">
        <v>95</v>
      </c>
      <c r="I23" s="19" t="s">
        <v>96</v>
      </c>
      <c r="J23" s="19" t="s">
        <v>97</v>
      </c>
      <c r="K23" s="25"/>
      <c r="L23" s="19">
        <v>16.93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810</v>
      </c>
      <c r="G24" s="32">
        <f t="shared" ref="G24:J24" si="0">G13+G23</f>
        <v>19.329999999999998</v>
      </c>
      <c r="H24" s="32">
        <f t="shared" si="0"/>
        <v>16.11</v>
      </c>
      <c r="I24" s="32">
        <f t="shared" si="0"/>
        <v>132.66</v>
      </c>
      <c r="J24" s="32">
        <f t="shared" si="0"/>
        <v>751.47</v>
      </c>
      <c r="K24" s="32"/>
      <c r="L24" s="32">
        <f t="shared" ref="L24" si="1">L13+L23</f>
        <v>74.680000000000007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/>
      <c r="E25" s="39" t="s">
        <v>45</v>
      </c>
      <c r="F25" s="40" t="s">
        <v>49</v>
      </c>
      <c r="G25" s="40">
        <v>14.95</v>
      </c>
      <c r="H25" s="40">
        <v>6.02</v>
      </c>
      <c r="I25" s="40">
        <v>0.77</v>
      </c>
      <c r="J25" s="40">
        <v>117.37</v>
      </c>
      <c r="K25" s="41" t="s">
        <v>50</v>
      </c>
      <c r="L25" s="40">
        <v>37.07</v>
      </c>
    </row>
    <row r="26" spans="1:12" ht="15" x14ac:dyDescent="0.25">
      <c r="A26" s="14"/>
      <c r="B26" s="15"/>
      <c r="C26" s="11"/>
      <c r="D26" s="6"/>
      <c r="E26" s="42" t="s">
        <v>55</v>
      </c>
      <c r="F26" s="43" t="s">
        <v>32</v>
      </c>
      <c r="G26" s="43">
        <v>5.94</v>
      </c>
      <c r="H26" s="43">
        <v>3.62</v>
      </c>
      <c r="I26" s="43">
        <v>35.979999999999997</v>
      </c>
      <c r="J26" s="43">
        <v>200.29</v>
      </c>
      <c r="K26" s="44" t="s">
        <v>59</v>
      </c>
      <c r="L26" s="43">
        <v>7.76</v>
      </c>
    </row>
    <row r="27" spans="1:12" ht="15" x14ac:dyDescent="0.25">
      <c r="A27" s="14"/>
      <c r="B27" s="15"/>
      <c r="C27" s="11"/>
      <c r="D27" s="7"/>
      <c r="E27" s="42" t="s">
        <v>47</v>
      </c>
      <c r="F27" s="43" t="s">
        <v>40</v>
      </c>
      <c r="G27" s="43">
        <v>0.18</v>
      </c>
      <c r="H27" s="43">
        <v>0</v>
      </c>
      <c r="I27" s="43">
        <v>20.96</v>
      </c>
      <c r="J27" s="43">
        <v>79.959999999999994</v>
      </c>
      <c r="K27" s="44" t="s">
        <v>53</v>
      </c>
      <c r="L27" s="43">
        <v>4.47</v>
      </c>
    </row>
    <row r="28" spans="1:12" ht="15" x14ac:dyDescent="0.25">
      <c r="A28" s="14"/>
      <c r="B28" s="15"/>
      <c r="C28" s="11"/>
      <c r="D28" s="7"/>
      <c r="E28" s="42" t="s">
        <v>36</v>
      </c>
      <c r="F28" s="43" t="s">
        <v>37</v>
      </c>
      <c r="G28" s="43">
        <v>2.37</v>
      </c>
      <c r="H28" s="43">
        <v>0.82</v>
      </c>
      <c r="I28" s="43">
        <v>17.45</v>
      </c>
      <c r="J28" s="43">
        <v>83.65</v>
      </c>
      <c r="K28" s="44" t="s">
        <v>38</v>
      </c>
      <c r="L28" s="43">
        <v>4.3</v>
      </c>
    </row>
    <row r="29" spans="1:12" ht="15" x14ac:dyDescent="0.25">
      <c r="A29" s="14"/>
      <c r="B29" s="15"/>
      <c r="C29" s="11"/>
      <c r="D29" s="7"/>
      <c r="E29" s="42" t="s">
        <v>64</v>
      </c>
      <c r="F29" s="43" t="s">
        <v>37</v>
      </c>
      <c r="G29" s="43">
        <v>0.66</v>
      </c>
      <c r="H29" s="43">
        <v>0.12</v>
      </c>
      <c r="I29" s="43">
        <v>3.92</v>
      </c>
      <c r="J29" s="43">
        <v>23.28</v>
      </c>
      <c r="K29" s="44" t="s">
        <v>68</v>
      </c>
      <c r="L29" s="43">
        <v>2.5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21</v>
      </c>
      <c r="E32" s="9"/>
      <c r="F32" s="19" t="s">
        <v>79</v>
      </c>
      <c r="G32" s="19" t="s">
        <v>98</v>
      </c>
      <c r="H32" s="19" t="s">
        <v>99</v>
      </c>
      <c r="I32" s="19" t="s">
        <v>100</v>
      </c>
      <c r="J32" s="19" t="s">
        <v>101</v>
      </c>
      <c r="K32" s="25"/>
      <c r="L32" s="19">
        <v>56.1</v>
      </c>
    </row>
    <row r="33" spans="1:12" ht="15" x14ac:dyDescent="0.25">
      <c r="A33" s="13">
        <f>A25</f>
        <v>1</v>
      </c>
      <c r="B33" s="13">
        <f>B25</f>
        <v>2</v>
      </c>
      <c r="C33" s="10" t="s">
        <v>89</v>
      </c>
      <c r="D33" s="7"/>
      <c r="E33" s="42" t="s">
        <v>102</v>
      </c>
      <c r="F33" s="43" t="s">
        <v>43</v>
      </c>
      <c r="G33" s="43">
        <v>7.69</v>
      </c>
      <c r="H33" s="43">
        <v>8.4600000000000009</v>
      </c>
      <c r="I33" s="43">
        <v>43.79</v>
      </c>
      <c r="J33" s="43">
        <v>283.66000000000003</v>
      </c>
      <c r="K33" s="44" t="s">
        <v>103</v>
      </c>
      <c r="L33" s="43">
        <v>15.11</v>
      </c>
    </row>
    <row r="34" spans="1:12" ht="15" x14ac:dyDescent="0.25">
      <c r="A34" s="14"/>
      <c r="B34" s="15"/>
      <c r="C34" s="11"/>
      <c r="D34" s="7"/>
      <c r="E34" s="42" t="s">
        <v>47</v>
      </c>
      <c r="F34" s="43" t="s">
        <v>40</v>
      </c>
      <c r="G34" s="43">
        <v>0.18</v>
      </c>
      <c r="H34" s="43">
        <v>0</v>
      </c>
      <c r="I34" s="43">
        <v>20.96</v>
      </c>
      <c r="J34" s="43">
        <v>79.959999999999994</v>
      </c>
      <c r="K34" s="44" t="s">
        <v>53</v>
      </c>
      <c r="L34" s="43">
        <v>4.47</v>
      </c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21</v>
      </c>
      <c r="E42" s="9"/>
      <c r="F42" s="19" t="s">
        <v>93</v>
      </c>
      <c r="G42" s="19" t="s">
        <v>104</v>
      </c>
      <c r="H42" s="19" t="s">
        <v>105</v>
      </c>
      <c r="I42" s="19" t="s">
        <v>106</v>
      </c>
      <c r="J42" s="19" t="s">
        <v>107</v>
      </c>
      <c r="K42" s="25"/>
      <c r="L42" s="19">
        <v>19.579999999999998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v>810</v>
      </c>
      <c r="G43" s="32" t="s">
        <v>108</v>
      </c>
      <c r="H43" s="32" t="s">
        <v>109</v>
      </c>
      <c r="I43" s="32" t="s">
        <v>110</v>
      </c>
      <c r="J43" s="32" t="s">
        <v>111</v>
      </c>
      <c r="K43" s="32"/>
      <c r="L43" s="32">
        <v>75.680000000000007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39" t="s">
        <v>112</v>
      </c>
      <c r="F44" s="40" t="s">
        <v>57</v>
      </c>
      <c r="G44" s="40">
        <v>1.25</v>
      </c>
      <c r="H44" s="40">
        <v>6.07</v>
      </c>
      <c r="I44" s="40">
        <v>5.29</v>
      </c>
      <c r="J44" s="40">
        <v>81.17</v>
      </c>
      <c r="K44" s="41" t="s">
        <v>65</v>
      </c>
      <c r="L44" s="40">
        <v>4.3</v>
      </c>
    </row>
    <row r="45" spans="1:12" ht="15" x14ac:dyDescent="0.25">
      <c r="A45" s="23"/>
      <c r="B45" s="15"/>
      <c r="C45" s="11"/>
      <c r="D45" s="6"/>
      <c r="E45" s="42" t="s">
        <v>56</v>
      </c>
      <c r="F45" s="43" t="s">
        <v>40</v>
      </c>
      <c r="G45" s="43">
        <v>0.82</v>
      </c>
      <c r="H45" s="43">
        <v>0.16</v>
      </c>
      <c r="I45" s="43">
        <v>26.2</v>
      </c>
      <c r="J45" s="43">
        <v>110</v>
      </c>
      <c r="K45" s="44" t="s">
        <v>60</v>
      </c>
      <c r="L45" s="43">
        <v>22.14</v>
      </c>
    </row>
    <row r="46" spans="1:12" ht="15" x14ac:dyDescent="0.25">
      <c r="A46" s="23"/>
      <c r="B46" s="15"/>
      <c r="C46" s="11"/>
      <c r="D46" s="7"/>
      <c r="E46" s="42" t="s">
        <v>113</v>
      </c>
      <c r="F46" s="43" t="s">
        <v>115</v>
      </c>
      <c r="G46" s="43">
        <v>31.82</v>
      </c>
      <c r="H46" s="43">
        <v>31.97</v>
      </c>
      <c r="I46" s="43">
        <v>31.9</v>
      </c>
      <c r="J46" s="43">
        <v>542.59</v>
      </c>
      <c r="K46" s="44" t="s">
        <v>116</v>
      </c>
      <c r="L46" s="43">
        <v>72.709999999999994</v>
      </c>
    </row>
    <row r="47" spans="1:12" ht="15" x14ac:dyDescent="0.25">
      <c r="A47" s="23"/>
      <c r="B47" s="15"/>
      <c r="C47" s="11"/>
      <c r="D47" s="7"/>
      <c r="E47" s="42" t="s">
        <v>48</v>
      </c>
      <c r="F47" s="43" t="s">
        <v>37</v>
      </c>
      <c r="G47" s="43">
        <v>2.37</v>
      </c>
      <c r="H47" s="43">
        <v>0.82</v>
      </c>
      <c r="I47" s="43">
        <v>17.45</v>
      </c>
      <c r="J47" s="43">
        <v>83.65</v>
      </c>
      <c r="K47" s="44" t="s">
        <v>38</v>
      </c>
      <c r="L47" s="43">
        <v>4.3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21</v>
      </c>
      <c r="E51" s="9"/>
      <c r="F51" s="19" t="s">
        <v>118</v>
      </c>
      <c r="G51" s="19" t="s">
        <v>119</v>
      </c>
      <c r="H51" s="19" t="s">
        <v>120</v>
      </c>
      <c r="I51" s="19" t="s">
        <v>121</v>
      </c>
      <c r="J51" s="19" t="s">
        <v>122</v>
      </c>
      <c r="K51" s="25"/>
      <c r="L51" s="19">
        <v>103.45</v>
      </c>
    </row>
    <row r="52" spans="1:12" ht="15" x14ac:dyDescent="0.25">
      <c r="A52" s="26">
        <f>A44</f>
        <v>1</v>
      </c>
      <c r="B52" s="13">
        <f>B44</f>
        <v>3</v>
      </c>
      <c r="C52" s="10" t="s">
        <v>89</v>
      </c>
      <c r="D52" s="7"/>
      <c r="E52" s="42" t="s">
        <v>114</v>
      </c>
      <c r="F52" s="43" t="s">
        <v>51</v>
      </c>
      <c r="G52" s="43">
        <v>6.35</v>
      </c>
      <c r="H52" s="43">
        <v>5.75</v>
      </c>
      <c r="I52" s="43">
        <v>0.35</v>
      </c>
      <c r="J52" s="43">
        <v>78.5</v>
      </c>
      <c r="K52" s="44" t="s">
        <v>117</v>
      </c>
      <c r="L52" s="43">
        <v>9.6999999999999993</v>
      </c>
    </row>
    <row r="53" spans="1:12" ht="15" x14ac:dyDescent="0.25">
      <c r="A53" s="23"/>
      <c r="B53" s="15"/>
      <c r="C53" s="11"/>
      <c r="D53" s="7"/>
      <c r="E53" s="42" t="s">
        <v>36</v>
      </c>
      <c r="F53" s="43" t="s">
        <v>37</v>
      </c>
      <c r="G53" s="43">
        <v>2.37</v>
      </c>
      <c r="H53" s="43">
        <v>0.82</v>
      </c>
      <c r="I53" s="43">
        <v>17.45</v>
      </c>
      <c r="J53" s="43">
        <v>83.65</v>
      </c>
      <c r="K53" s="44" t="s">
        <v>38</v>
      </c>
      <c r="L53" s="43">
        <v>4.3</v>
      </c>
    </row>
    <row r="54" spans="1:12" ht="15" x14ac:dyDescent="0.25">
      <c r="A54" s="23"/>
      <c r="B54" s="15"/>
      <c r="C54" s="11"/>
      <c r="D54" s="7"/>
      <c r="E54" s="42" t="s">
        <v>63</v>
      </c>
      <c r="F54" s="43" t="s">
        <v>40</v>
      </c>
      <c r="G54" s="43">
        <v>0.2</v>
      </c>
      <c r="H54" s="43">
        <v>0</v>
      </c>
      <c r="I54" s="43">
        <v>10.02</v>
      </c>
      <c r="J54" s="43">
        <v>39.82</v>
      </c>
      <c r="K54" s="44" t="s">
        <v>67</v>
      </c>
      <c r="L54" s="43">
        <v>1.36</v>
      </c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21</v>
      </c>
      <c r="E61" s="9"/>
      <c r="F61" s="19" t="s">
        <v>123</v>
      </c>
      <c r="G61" s="19" t="s">
        <v>124</v>
      </c>
      <c r="H61" s="19" t="s">
        <v>125</v>
      </c>
      <c r="I61" s="19" t="s">
        <v>126</v>
      </c>
      <c r="J61" s="19" t="s">
        <v>127</v>
      </c>
      <c r="K61" s="25"/>
      <c r="L61" s="19">
        <f t="shared" ref="J61:L61" si="2">SUM(L52:L60)</f>
        <v>15.36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3">G51+G61</f>
        <v>45.18</v>
      </c>
      <c r="H62" s="32">
        <f t="shared" ref="H62" si="4">H51+H61</f>
        <v>45.59</v>
      </c>
      <c r="I62" s="32">
        <f t="shared" ref="I62" si="5">I51+I61</f>
        <v>108.66</v>
      </c>
      <c r="J62" s="32">
        <f t="shared" ref="J62:L62" si="6">J51+J61</f>
        <v>1019.38</v>
      </c>
      <c r="K62" s="32"/>
      <c r="L62" s="32">
        <f t="shared" si="6"/>
        <v>118.81</v>
      </c>
    </row>
    <row r="63" spans="1:12" ht="15" x14ac:dyDescent="0.25">
      <c r="A63" s="20">
        <v>1</v>
      </c>
      <c r="B63" s="21">
        <v>4</v>
      </c>
      <c r="C63" s="22" t="s">
        <v>20</v>
      </c>
      <c r="D63" s="5"/>
      <c r="E63" s="39" t="s">
        <v>62</v>
      </c>
      <c r="F63" s="40" t="s">
        <v>49</v>
      </c>
      <c r="G63" s="40">
        <v>11.07</v>
      </c>
      <c r="H63" s="40">
        <v>6.05</v>
      </c>
      <c r="I63" s="40">
        <v>3.73</v>
      </c>
      <c r="J63" s="40">
        <v>114.21</v>
      </c>
      <c r="K63" s="41" t="s">
        <v>66</v>
      </c>
      <c r="L63" s="40">
        <v>28.74</v>
      </c>
    </row>
    <row r="64" spans="1:12" ht="15" x14ac:dyDescent="0.25">
      <c r="A64" s="23"/>
      <c r="B64" s="15"/>
      <c r="C64" s="11"/>
      <c r="D64" s="6"/>
      <c r="E64" s="42" t="s">
        <v>75</v>
      </c>
      <c r="F64" s="43" t="s">
        <v>32</v>
      </c>
      <c r="G64" s="43">
        <v>3.79</v>
      </c>
      <c r="H64" s="43">
        <v>5.15</v>
      </c>
      <c r="I64" s="43">
        <v>39.19</v>
      </c>
      <c r="J64" s="43">
        <v>218.28</v>
      </c>
      <c r="K64" s="44" t="s">
        <v>78</v>
      </c>
      <c r="L64" s="43">
        <v>11.21</v>
      </c>
    </row>
    <row r="65" spans="1:12" ht="15" x14ac:dyDescent="0.25">
      <c r="A65" s="23"/>
      <c r="B65" s="15"/>
      <c r="C65" s="11"/>
      <c r="D65" s="7"/>
      <c r="E65" s="42" t="s">
        <v>63</v>
      </c>
      <c r="F65" s="43" t="s">
        <v>40</v>
      </c>
      <c r="G65" s="43">
        <v>0.2</v>
      </c>
      <c r="H65" s="43">
        <v>0</v>
      </c>
      <c r="I65" s="43">
        <v>10.02</v>
      </c>
      <c r="J65" s="43">
        <v>39.82</v>
      </c>
      <c r="K65" s="44" t="s">
        <v>67</v>
      </c>
      <c r="L65" s="43">
        <v>1.36</v>
      </c>
    </row>
    <row r="66" spans="1:12" ht="15" x14ac:dyDescent="0.25">
      <c r="A66" s="23"/>
      <c r="B66" s="15"/>
      <c r="C66" s="11"/>
      <c r="D66" s="7"/>
      <c r="E66" s="42" t="s">
        <v>64</v>
      </c>
      <c r="F66" s="43" t="s">
        <v>37</v>
      </c>
      <c r="G66" s="43">
        <v>0.66</v>
      </c>
      <c r="H66" s="43">
        <v>0.12</v>
      </c>
      <c r="I66" s="43">
        <v>3.92</v>
      </c>
      <c r="J66" s="43">
        <v>23.28</v>
      </c>
      <c r="K66" s="44" t="s">
        <v>68</v>
      </c>
      <c r="L66" s="43">
        <v>2.5</v>
      </c>
    </row>
    <row r="67" spans="1:12" ht="15" x14ac:dyDescent="0.25">
      <c r="A67" s="23"/>
      <c r="B67" s="15"/>
      <c r="C67" s="11"/>
      <c r="D67" s="7"/>
      <c r="E67" s="42" t="s">
        <v>36</v>
      </c>
      <c r="F67" s="43" t="s">
        <v>37</v>
      </c>
      <c r="G67" s="43">
        <v>2.37</v>
      </c>
      <c r="H67" s="43">
        <v>0.82</v>
      </c>
      <c r="I67" s="43">
        <v>17.45</v>
      </c>
      <c r="J67" s="43">
        <v>83.65</v>
      </c>
      <c r="K67" s="44" t="s">
        <v>38</v>
      </c>
      <c r="L67" s="43">
        <v>4.3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21</v>
      </c>
      <c r="E70" s="9"/>
      <c r="F70" s="19" t="s">
        <v>79</v>
      </c>
      <c r="G70" s="19" t="s">
        <v>130</v>
      </c>
      <c r="H70" s="19" t="s">
        <v>131</v>
      </c>
      <c r="I70" s="19" t="s">
        <v>132</v>
      </c>
      <c r="J70" s="19" t="s">
        <v>133</v>
      </c>
      <c r="K70" s="25"/>
      <c r="L70" s="19">
        <v>48.11</v>
      </c>
    </row>
    <row r="71" spans="1:12" ht="15" x14ac:dyDescent="0.25">
      <c r="A71" s="26">
        <f>A63</f>
        <v>1</v>
      </c>
      <c r="B71" s="13">
        <f>B63</f>
        <v>4</v>
      </c>
      <c r="C71" s="10" t="s">
        <v>89</v>
      </c>
      <c r="D71" s="7"/>
      <c r="E71" s="42" t="s">
        <v>129</v>
      </c>
      <c r="F71" s="43" t="s">
        <v>43</v>
      </c>
      <c r="G71" s="43">
        <v>7.61</v>
      </c>
      <c r="H71" s="43">
        <v>4.0999999999999996</v>
      </c>
      <c r="I71" s="43">
        <v>47.74</v>
      </c>
      <c r="J71" s="43">
        <v>257.69</v>
      </c>
      <c r="K71" s="44" t="s">
        <v>128</v>
      </c>
      <c r="L71" s="43">
        <v>8.86</v>
      </c>
    </row>
    <row r="72" spans="1:12" ht="15" x14ac:dyDescent="0.25">
      <c r="A72" s="23"/>
      <c r="B72" s="15"/>
      <c r="C72" s="11"/>
      <c r="D72" s="7"/>
      <c r="E72" s="42" t="s">
        <v>63</v>
      </c>
      <c r="F72" s="43" t="s">
        <v>40</v>
      </c>
      <c r="G72" s="43">
        <v>0.2</v>
      </c>
      <c r="H72" s="43">
        <v>0</v>
      </c>
      <c r="I72" s="43">
        <v>10.02</v>
      </c>
      <c r="J72" s="43">
        <v>39.82</v>
      </c>
      <c r="K72" s="44" t="s">
        <v>67</v>
      </c>
      <c r="L72" s="43">
        <v>1.36</v>
      </c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21</v>
      </c>
      <c r="E80" s="9"/>
      <c r="F80" s="19" t="s">
        <v>93</v>
      </c>
      <c r="G80" s="19" t="s">
        <v>134</v>
      </c>
      <c r="H80" s="19" t="s">
        <v>135</v>
      </c>
      <c r="I80" s="19" t="s">
        <v>136</v>
      </c>
      <c r="J80" s="19" t="s">
        <v>137</v>
      </c>
      <c r="K80" s="25"/>
      <c r="L80" s="19">
        <f t="shared" ref="J80:L80" si="7">SUM(L71:L79)</f>
        <v>10.219999999999999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810</v>
      </c>
      <c r="G81" s="32">
        <f t="shared" ref="G81" si="8">G70+G80</f>
        <v>25.9</v>
      </c>
      <c r="H81" s="32">
        <f t="shared" ref="H81" si="9">H70+H80</f>
        <v>16.240000000000002</v>
      </c>
      <c r="I81" s="32">
        <f t="shared" ref="I81" si="10">I70+I80</f>
        <v>132.07</v>
      </c>
      <c r="J81" s="32">
        <f t="shared" ref="J81:L81" si="11">J70+J80</f>
        <v>776.75</v>
      </c>
      <c r="K81" s="32"/>
      <c r="L81" s="32">
        <f t="shared" si="11"/>
        <v>58.33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39" t="s">
        <v>139</v>
      </c>
      <c r="F82" s="40" t="s">
        <v>140</v>
      </c>
      <c r="G82" s="40">
        <v>23.98</v>
      </c>
      <c r="H82" s="40">
        <v>28.5</v>
      </c>
      <c r="I82" s="40">
        <v>1.95</v>
      </c>
      <c r="J82" s="40">
        <v>359.97</v>
      </c>
      <c r="K82" s="41" t="s">
        <v>80</v>
      </c>
      <c r="L82" s="40">
        <v>55.27</v>
      </c>
    </row>
    <row r="83" spans="1:12" ht="15" x14ac:dyDescent="0.25">
      <c r="A83" s="23"/>
      <c r="B83" s="15"/>
      <c r="C83" s="11"/>
      <c r="D83" s="6"/>
      <c r="E83" s="42" t="s">
        <v>70</v>
      </c>
      <c r="F83" s="43" t="s">
        <v>32</v>
      </c>
      <c r="G83" s="43">
        <v>8.64</v>
      </c>
      <c r="H83" s="43">
        <v>6.86</v>
      </c>
      <c r="I83" s="43">
        <v>38.83</v>
      </c>
      <c r="J83" s="43">
        <v>251.28</v>
      </c>
      <c r="K83" s="44" t="s">
        <v>71</v>
      </c>
      <c r="L83" s="43">
        <v>10.36</v>
      </c>
    </row>
    <row r="84" spans="1:12" ht="15" x14ac:dyDescent="0.25">
      <c r="A84" s="23"/>
      <c r="B84" s="15"/>
      <c r="C84" s="11"/>
      <c r="D84" s="7"/>
      <c r="E84" s="42" t="s">
        <v>141</v>
      </c>
      <c r="F84" s="43" t="s">
        <v>40</v>
      </c>
      <c r="G84" s="43">
        <v>0.14000000000000001</v>
      </c>
      <c r="H84" s="43">
        <v>0.02</v>
      </c>
      <c r="I84" s="43">
        <v>24.44</v>
      </c>
      <c r="J84" s="43">
        <v>96.4</v>
      </c>
      <c r="K84" s="44" t="s">
        <v>81</v>
      </c>
      <c r="L84" s="43">
        <v>5.04</v>
      </c>
    </row>
    <row r="85" spans="1:12" ht="15" x14ac:dyDescent="0.25">
      <c r="A85" s="23"/>
      <c r="B85" s="15"/>
      <c r="C85" s="11"/>
      <c r="D85" s="7"/>
      <c r="E85" s="42" t="s">
        <v>36</v>
      </c>
      <c r="F85" s="43" t="s">
        <v>37</v>
      </c>
      <c r="G85" s="43">
        <v>2.37</v>
      </c>
      <c r="H85" s="43">
        <v>0.82</v>
      </c>
      <c r="I85" s="43">
        <v>17.45</v>
      </c>
      <c r="J85" s="43">
        <v>83.65</v>
      </c>
      <c r="K85" s="44" t="s">
        <v>38</v>
      </c>
      <c r="L85" s="43">
        <v>4.3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/>
      <c r="E89" s="9"/>
      <c r="F89" s="19" t="s">
        <v>143</v>
      </c>
      <c r="G89" s="19" t="s">
        <v>144</v>
      </c>
      <c r="H89" s="19" t="s">
        <v>145</v>
      </c>
      <c r="I89" s="19" t="s">
        <v>146</v>
      </c>
      <c r="J89" s="19" t="s">
        <v>147</v>
      </c>
      <c r="K89" s="25"/>
      <c r="L89" s="19">
        <v>74.97</v>
      </c>
    </row>
    <row r="90" spans="1:12" ht="15" x14ac:dyDescent="0.25">
      <c r="A90" s="26">
        <f>A82</f>
        <v>1</v>
      </c>
      <c r="B90" s="13">
        <f>B82</f>
        <v>5</v>
      </c>
      <c r="C90" s="10" t="s">
        <v>89</v>
      </c>
      <c r="D90" s="7"/>
      <c r="E90" s="42" t="s">
        <v>142</v>
      </c>
      <c r="F90" s="43" t="s">
        <v>43</v>
      </c>
      <c r="G90" s="43">
        <v>15.8</v>
      </c>
      <c r="H90" s="43">
        <v>8.75</v>
      </c>
      <c r="I90" s="43">
        <v>40.299999999999997</v>
      </c>
      <c r="J90" s="43">
        <v>360.44</v>
      </c>
      <c r="K90" s="44" t="s">
        <v>138</v>
      </c>
      <c r="L90" s="43">
        <v>34.89</v>
      </c>
    </row>
    <row r="91" spans="1:12" ht="15" x14ac:dyDescent="0.25">
      <c r="A91" s="23"/>
      <c r="B91" s="15"/>
      <c r="C91" s="11"/>
      <c r="D91" s="7"/>
      <c r="E91" s="42" t="s">
        <v>141</v>
      </c>
      <c r="F91" s="43" t="s">
        <v>40</v>
      </c>
      <c r="G91" s="43">
        <v>0.14000000000000001</v>
      </c>
      <c r="H91" s="43">
        <v>0.02</v>
      </c>
      <c r="I91" s="43">
        <v>24.44</v>
      </c>
      <c r="J91" s="43">
        <v>96.4</v>
      </c>
      <c r="K91" s="44" t="s">
        <v>81</v>
      </c>
      <c r="L91" s="43">
        <v>5.04</v>
      </c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21</v>
      </c>
      <c r="E99" s="9"/>
      <c r="F99" s="19" t="s">
        <v>93</v>
      </c>
      <c r="G99" s="19" t="s">
        <v>148</v>
      </c>
      <c r="H99" s="19" t="s">
        <v>149</v>
      </c>
      <c r="I99" s="19" t="s">
        <v>150</v>
      </c>
      <c r="J99" s="19" t="s">
        <v>151</v>
      </c>
      <c r="K99" s="25"/>
      <c r="L99" s="19">
        <f t="shared" ref="J99:L99" si="12">SUM(L90:L98)</f>
        <v>39.93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825</v>
      </c>
      <c r="G100" s="32">
        <f t="shared" ref="G100" si="13">G89+G99</f>
        <v>51.07</v>
      </c>
      <c r="H100" s="32">
        <f t="shared" ref="H100" si="14">H89+H99</f>
        <v>44.97</v>
      </c>
      <c r="I100" s="32">
        <f t="shared" ref="I100" si="15">I89+I99</f>
        <v>147.41</v>
      </c>
      <c r="J100" s="32">
        <f t="shared" ref="J100:L100" si="16">J89+J99</f>
        <v>1248.1399999999999</v>
      </c>
      <c r="K100" s="32"/>
      <c r="L100" s="32">
        <f t="shared" si="16"/>
        <v>114.9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/>
      <c r="E101" s="39" t="s">
        <v>153</v>
      </c>
      <c r="F101" s="40" t="s">
        <v>32</v>
      </c>
      <c r="G101" s="40">
        <v>7.58</v>
      </c>
      <c r="H101" s="40">
        <v>7.8</v>
      </c>
      <c r="I101" s="40">
        <v>36.99</v>
      </c>
      <c r="J101" s="40">
        <v>247.26</v>
      </c>
      <c r="K101" s="41" t="s">
        <v>33</v>
      </c>
      <c r="L101" s="40">
        <v>17.28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 t="s">
        <v>40</v>
      </c>
      <c r="G102" s="43">
        <v>0.2</v>
      </c>
      <c r="H102" s="43">
        <v>0</v>
      </c>
      <c r="I102" s="43">
        <v>10.02</v>
      </c>
      <c r="J102" s="43">
        <v>39.82</v>
      </c>
      <c r="K102" s="44" t="s">
        <v>67</v>
      </c>
      <c r="L102" s="43">
        <v>1.36</v>
      </c>
    </row>
    <row r="103" spans="1:12" ht="15" x14ac:dyDescent="0.25">
      <c r="A103" s="23"/>
      <c r="B103" s="15"/>
      <c r="C103" s="11"/>
      <c r="D103" s="7"/>
      <c r="E103" s="42" t="s">
        <v>42</v>
      </c>
      <c r="F103" s="43" t="s">
        <v>32</v>
      </c>
      <c r="G103" s="43">
        <v>2.25</v>
      </c>
      <c r="H103" s="43">
        <v>0.75</v>
      </c>
      <c r="I103" s="43">
        <v>31.5</v>
      </c>
      <c r="J103" s="43">
        <v>144</v>
      </c>
      <c r="K103" s="44" t="s">
        <v>44</v>
      </c>
      <c r="L103" s="43">
        <v>25</v>
      </c>
    </row>
    <row r="104" spans="1:12" ht="15" x14ac:dyDescent="0.25">
      <c r="A104" s="23"/>
      <c r="B104" s="15"/>
      <c r="C104" s="11"/>
      <c r="D104" s="7"/>
      <c r="E104" s="42" t="s">
        <v>48</v>
      </c>
      <c r="F104" s="43" t="s">
        <v>37</v>
      </c>
      <c r="G104" s="43">
        <v>2.37</v>
      </c>
      <c r="H104" s="43">
        <v>0.82</v>
      </c>
      <c r="I104" s="43">
        <v>17.45</v>
      </c>
      <c r="J104" s="43">
        <v>83.65</v>
      </c>
      <c r="K104" s="44" t="s">
        <v>38</v>
      </c>
      <c r="L104" s="43">
        <v>4.3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/>
      <c r="E108" s="9"/>
      <c r="F108" s="19" t="s">
        <v>118</v>
      </c>
      <c r="G108" s="19" t="s">
        <v>155</v>
      </c>
      <c r="H108" s="19" t="s">
        <v>156</v>
      </c>
      <c r="I108" s="19" t="s">
        <v>157</v>
      </c>
      <c r="J108" s="19" t="s">
        <v>158</v>
      </c>
      <c r="K108" s="25"/>
      <c r="L108" s="19">
        <v>47.94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89</v>
      </c>
      <c r="D109" s="7"/>
      <c r="E109" s="42" t="s">
        <v>154</v>
      </c>
      <c r="F109" s="43" t="s">
        <v>43</v>
      </c>
      <c r="G109" s="43">
        <v>10.32</v>
      </c>
      <c r="H109" s="43">
        <v>13.18</v>
      </c>
      <c r="I109" s="43">
        <v>2.71</v>
      </c>
      <c r="J109" s="43">
        <v>170.86</v>
      </c>
      <c r="K109" s="44" t="s">
        <v>152</v>
      </c>
      <c r="L109" s="43">
        <v>22.42</v>
      </c>
    </row>
    <row r="110" spans="1:12" ht="15" x14ac:dyDescent="0.25">
      <c r="A110" s="23"/>
      <c r="B110" s="15"/>
      <c r="C110" s="11"/>
      <c r="D110" s="7"/>
      <c r="E110" s="42" t="s">
        <v>63</v>
      </c>
      <c r="F110" s="43" t="s">
        <v>40</v>
      </c>
      <c r="G110" s="43">
        <v>0.2</v>
      </c>
      <c r="H110" s="43">
        <v>0</v>
      </c>
      <c r="I110" s="43">
        <v>10.02</v>
      </c>
      <c r="J110" s="43">
        <v>39.82</v>
      </c>
      <c r="K110" s="44" t="s">
        <v>67</v>
      </c>
      <c r="L110" s="43">
        <v>1.36</v>
      </c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21</v>
      </c>
      <c r="E118" s="9"/>
      <c r="F118" s="19" t="s">
        <v>93</v>
      </c>
      <c r="G118" s="19" t="s">
        <v>159</v>
      </c>
      <c r="H118" s="19" t="s">
        <v>160</v>
      </c>
      <c r="I118" s="19" t="s">
        <v>161</v>
      </c>
      <c r="J118" s="19" t="s">
        <v>162</v>
      </c>
      <c r="K118" s="25"/>
      <c r="L118" s="19">
        <f t="shared" ref="L118" si="17">SUM(L109:L117)</f>
        <v>23.78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835</v>
      </c>
      <c r="G119" s="32">
        <f t="shared" ref="G119" si="18">G108+G118</f>
        <v>22.92</v>
      </c>
      <c r="H119" s="32">
        <f t="shared" ref="H119" si="19">H108+H118</f>
        <v>22.549999999999997</v>
      </c>
      <c r="I119" s="32">
        <f t="shared" ref="I119" si="20">I108+I118</f>
        <v>108.69</v>
      </c>
      <c r="J119" s="32">
        <f t="shared" ref="J119:L119" si="21">J108+J118</f>
        <v>725.41000000000008</v>
      </c>
      <c r="K119" s="32"/>
      <c r="L119" s="32">
        <f t="shared" si="21"/>
        <v>71.72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/>
      <c r="E120" s="39" t="s">
        <v>164</v>
      </c>
      <c r="F120" s="40" t="s">
        <v>57</v>
      </c>
      <c r="G120" s="40">
        <v>1.1399999999999999</v>
      </c>
      <c r="H120" s="40">
        <v>6.09</v>
      </c>
      <c r="I120" s="40">
        <v>4.72</v>
      </c>
      <c r="J120" s="40">
        <v>78.37</v>
      </c>
      <c r="K120" s="41" t="s">
        <v>76</v>
      </c>
      <c r="L120" s="40">
        <v>5.85</v>
      </c>
    </row>
    <row r="121" spans="1:12" ht="15" x14ac:dyDescent="0.25">
      <c r="A121" s="14"/>
      <c r="B121" s="15"/>
      <c r="C121" s="11"/>
      <c r="D121" s="6"/>
      <c r="E121" s="42" t="s">
        <v>74</v>
      </c>
      <c r="F121" s="43" t="s">
        <v>49</v>
      </c>
      <c r="G121" s="43">
        <v>32.26</v>
      </c>
      <c r="H121" s="43">
        <v>38.020000000000003</v>
      </c>
      <c r="I121" s="43">
        <v>0</v>
      </c>
      <c r="J121" s="43">
        <v>475.84</v>
      </c>
      <c r="K121" s="44" t="s">
        <v>77</v>
      </c>
      <c r="L121" s="43">
        <v>54.4</v>
      </c>
    </row>
    <row r="122" spans="1:12" ht="15" x14ac:dyDescent="0.25">
      <c r="A122" s="14"/>
      <c r="B122" s="15"/>
      <c r="C122" s="11"/>
      <c r="D122" s="7"/>
      <c r="E122" s="42" t="s">
        <v>75</v>
      </c>
      <c r="F122" s="43" t="s">
        <v>32</v>
      </c>
      <c r="G122" s="43">
        <v>3.79</v>
      </c>
      <c r="H122" s="43">
        <v>5.15</v>
      </c>
      <c r="I122" s="43">
        <v>39.19</v>
      </c>
      <c r="J122" s="43">
        <v>218.28</v>
      </c>
      <c r="K122" s="44" t="s">
        <v>78</v>
      </c>
      <c r="L122" s="43">
        <v>11.21</v>
      </c>
    </row>
    <row r="123" spans="1:12" ht="15" x14ac:dyDescent="0.25">
      <c r="A123" s="14"/>
      <c r="B123" s="15"/>
      <c r="C123" s="11"/>
      <c r="D123" s="7"/>
      <c r="E123" s="42" t="s">
        <v>47</v>
      </c>
      <c r="F123" s="43" t="s">
        <v>40</v>
      </c>
      <c r="G123" s="43">
        <v>0.18</v>
      </c>
      <c r="H123" s="43">
        <v>0</v>
      </c>
      <c r="I123" s="43">
        <v>20.96</v>
      </c>
      <c r="J123" s="43">
        <v>79.959999999999994</v>
      </c>
      <c r="K123" s="44" t="s">
        <v>53</v>
      </c>
      <c r="L123" s="43">
        <v>4.47</v>
      </c>
    </row>
    <row r="124" spans="1:12" ht="15" x14ac:dyDescent="0.25">
      <c r="A124" s="14"/>
      <c r="B124" s="15"/>
      <c r="C124" s="11"/>
      <c r="D124" s="7"/>
      <c r="E124" s="42" t="s">
        <v>48</v>
      </c>
      <c r="F124" s="43" t="s">
        <v>37</v>
      </c>
      <c r="G124" s="43">
        <v>2.37</v>
      </c>
      <c r="H124" s="43">
        <v>0.82</v>
      </c>
      <c r="I124" s="43">
        <v>17.45</v>
      </c>
      <c r="J124" s="43">
        <v>83.65</v>
      </c>
      <c r="K124" s="44" t="s">
        <v>38</v>
      </c>
      <c r="L124" s="43">
        <v>4.3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/>
      <c r="E127" s="9"/>
      <c r="F127" s="19" t="s">
        <v>118</v>
      </c>
      <c r="G127" s="19" t="s">
        <v>166</v>
      </c>
      <c r="H127" s="19" t="s">
        <v>167</v>
      </c>
      <c r="I127" s="19" t="s">
        <v>168</v>
      </c>
      <c r="J127" s="19" t="s">
        <v>169</v>
      </c>
      <c r="K127" s="25"/>
      <c r="L127" s="19">
        <v>80.23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89</v>
      </c>
      <c r="D128" s="7"/>
      <c r="E128" s="42" t="s">
        <v>165</v>
      </c>
      <c r="F128" s="43" t="s">
        <v>43</v>
      </c>
      <c r="G128" s="43">
        <v>9.94</v>
      </c>
      <c r="H128" s="43">
        <v>8.16</v>
      </c>
      <c r="I128" s="43">
        <v>41.62</v>
      </c>
      <c r="J128" s="43">
        <v>278.83</v>
      </c>
      <c r="K128" s="44" t="s">
        <v>163</v>
      </c>
      <c r="L128" s="43">
        <v>21.89</v>
      </c>
    </row>
    <row r="129" spans="1:12" ht="15" x14ac:dyDescent="0.25">
      <c r="A129" s="14"/>
      <c r="B129" s="15"/>
      <c r="C129" s="11"/>
      <c r="D129" s="7"/>
      <c r="E129" s="42" t="s">
        <v>47</v>
      </c>
      <c r="F129" s="43" t="s">
        <v>40</v>
      </c>
      <c r="G129" s="43">
        <v>0.18</v>
      </c>
      <c r="H129" s="43">
        <v>0</v>
      </c>
      <c r="I129" s="43">
        <v>20.96</v>
      </c>
      <c r="J129" s="43">
        <v>79.959999999999994</v>
      </c>
      <c r="K129" s="44" t="s">
        <v>53</v>
      </c>
      <c r="L129" s="43">
        <v>4.47</v>
      </c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21</v>
      </c>
      <c r="E137" s="9"/>
      <c r="F137" s="19" t="s">
        <v>93</v>
      </c>
      <c r="G137" s="19" t="s">
        <v>170</v>
      </c>
      <c r="H137" s="19" t="s">
        <v>171</v>
      </c>
      <c r="I137" s="19" t="s">
        <v>172</v>
      </c>
      <c r="J137" s="19" t="s">
        <v>173</v>
      </c>
      <c r="K137" s="25"/>
      <c r="L137" s="19">
        <f t="shared" ref="L137" si="22">SUM(L128:L136)</f>
        <v>26.36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835</v>
      </c>
      <c r="G138" s="32">
        <f t="shared" ref="G138" si="23">G127+G137</f>
        <v>49.86</v>
      </c>
      <c r="H138" s="32">
        <f t="shared" ref="H138" si="24">H127+H137</f>
        <v>58.239999999999995</v>
      </c>
      <c r="I138" s="32">
        <f t="shared" ref="I138" si="25">I127+I137</f>
        <v>144.89999999999998</v>
      </c>
      <c r="J138" s="32">
        <f t="shared" ref="J138:L138" si="26">J127+J137</f>
        <v>1294.8900000000001</v>
      </c>
      <c r="K138" s="32"/>
      <c r="L138" s="32">
        <f t="shared" si="26"/>
        <v>106.59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/>
      <c r="E139" s="39" t="s">
        <v>54</v>
      </c>
      <c r="F139" s="40" t="s">
        <v>49</v>
      </c>
      <c r="G139" s="40">
        <v>13.09</v>
      </c>
      <c r="H139" s="40">
        <v>13.9</v>
      </c>
      <c r="I139" s="40">
        <v>0.85</v>
      </c>
      <c r="J139" s="40">
        <v>180.71</v>
      </c>
      <c r="K139" s="41" t="s">
        <v>58</v>
      </c>
      <c r="L139" s="40">
        <v>39.729999999999997</v>
      </c>
    </row>
    <row r="140" spans="1:12" ht="15" x14ac:dyDescent="0.25">
      <c r="A140" s="23"/>
      <c r="B140" s="15"/>
      <c r="C140" s="11"/>
      <c r="D140" s="6"/>
      <c r="E140" s="42" t="s">
        <v>55</v>
      </c>
      <c r="F140" s="43" t="s">
        <v>32</v>
      </c>
      <c r="G140" s="43">
        <v>5.94</v>
      </c>
      <c r="H140" s="43">
        <v>3.62</v>
      </c>
      <c r="I140" s="43">
        <v>35.979999999999997</v>
      </c>
      <c r="J140" s="43">
        <v>200.29</v>
      </c>
      <c r="K140" s="44" t="s">
        <v>59</v>
      </c>
      <c r="L140" s="43">
        <v>7.76</v>
      </c>
    </row>
    <row r="141" spans="1:12" ht="15" x14ac:dyDescent="0.25">
      <c r="A141" s="23"/>
      <c r="B141" s="15"/>
      <c r="C141" s="11"/>
      <c r="D141" s="7"/>
      <c r="E141" s="42" t="s">
        <v>39</v>
      </c>
      <c r="F141" s="43" t="s">
        <v>40</v>
      </c>
      <c r="G141" s="43">
        <v>0.16</v>
      </c>
      <c r="H141" s="43">
        <v>0.16</v>
      </c>
      <c r="I141" s="43">
        <v>15.94</v>
      </c>
      <c r="J141" s="43">
        <v>64.459999999999994</v>
      </c>
      <c r="K141" s="44" t="s">
        <v>41</v>
      </c>
      <c r="L141" s="43">
        <v>6.95</v>
      </c>
    </row>
    <row r="142" spans="1:12" ht="15.75" customHeight="1" x14ac:dyDescent="0.25">
      <c r="A142" s="23"/>
      <c r="B142" s="15"/>
      <c r="C142" s="11"/>
      <c r="D142" s="7"/>
      <c r="E142" s="42" t="s">
        <v>64</v>
      </c>
      <c r="F142" s="43" t="s">
        <v>37</v>
      </c>
      <c r="G142" s="43">
        <v>0.66</v>
      </c>
      <c r="H142" s="43">
        <v>0.12</v>
      </c>
      <c r="I142" s="43">
        <v>3.92</v>
      </c>
      <c r="J142" s="43">
        <v>23.28</v>
      </c>
      <c r="K142" s="44" t="s">
        <v>68</v>
      </c>
      <c r="L142" s="43">
        <v>2.5</v>
      </c>
    </row>
    <row r="143" spans="1:12" ht="15" x14ac:dyDescent="0.25">
      <c r="A143" s="23"/>
      <c r="B143" s="15"/>
      <c r="C143" s="11"/>
      <c r="D143" s="7"/>
      <c r="E143" s="42" t="s">
        <v>82</v>
      </c>
      <c r="F143" s="43" t="s">
        <v>57</v>
      </c>
      <c r="G143" s="43">
        <v>5.87</v>
      </c>
      <c r="H143" s="43">
        <v>3.58</v>
      </c>
      <c r="I143" s="43">
        <v>32.21</v>
      </c>
      <c r="J143" s="43">
        <v>184.09</v>
      </c>
      <c r="K143" s="44" t="s">
        <v>84</v>
      </c>
      <c r="L143" s="43">
        <v>8.6300000000000008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/>
      <c r="E146" s="9"/>
      <c r="F146" s="19" t="s">
        <v>118</v>
      </c>
      <c r="G146" s="19" t="s">
        <v>176</v>
      </c>
      <c r="H146" s="19" t="s">
        <v>177</v>
      </c>
      <c r="I146" s="19" t="s">
        <v>178</v>
      </c>
      <c r="J146" s="19" t="s">
        <v>179</v>
      </c>
      <c r="K146" s="25"/>
      <c r="L146" s="19">
        <v>64.61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89</v>
      </c>
      <c r="D147" s="7"/>
      <c r="E147" s="42" t="s">
        <v>174</v>
      </c>
      <c r="F147" s="43" t="s">
        <v>175</v>
      </c>
      <c r="G147" s="43">
        <v>8.1</v>
      </c>
      <c r="H147" s="43">
        <v>8.4</v>
      </c>
      <c r="I147" s="43">
        <v>0</v>
      </c>
      <c r="J147" s="43">
        <v>108</v>
      </c>
      <c r="K147" s="44" t="s">
        <v>90</v>
      </c>
      <c r="L147" s="43">
        <v>16.399999999999999</v>
      </c>
    </row>
    <row r="148" spans="1:12" ht="15" x14ac:dyDescent="0.25">
      <c r="A148" s="23"/>
      <c r="B148" s="15"/>
      <c r="C148" s="11"/>
      <c r="D148" s="7"/>
      <c r="E148" s="42" t="s">
        <v>48</v>
      </c>
      <c r="F148" s="43" t="s">
        <v>37</v>
      </c>
      <c r="G148" s="43">
        <v>2.37</v>
      </c>
      <c r="H148" s="43">
        <v>0.82</v>
      </c>
      <c r="I148" s="43">
        <v>17.45</v>
      </c>
      <c r="J148" s="43">
        <v>83.65</v>
      </c>
      <c r="K148" s="44" t="s">
        <v>38</v>
      </c>
      <c r="L148" s="43">
        <v>4.3</v>
      </c>
    </row>
    <row r="149" spans="1:12" ht="15" x14ac:dyDescent="0.25">
      <c r="A149" s="23"/>
      <c r="B149" s="15"/>
      <c r="C149" s="11"/>
      <c r="D149" s="7"/>
      <c r="E149" s="42" t="s">
        <v>39</v>
      </c>
      <c r="F149" s="43" t="s">
        <v>40</v>
      </c>
      <c r="G149" s="43">
        <v>0.16</v>
      </c>
      <c r="H149" s="43">
        <v>0.16</v>
      </c>
      <c r="I149" s="43">
        <v>15.94</v>
      </c>
      <c r="J149" s="43">
        <v>64.459999999999994</v>
      </c>
      <c r="K149" s="44" t="s">
        <v>41</v>
      </c>
      <c r="L149" s="43">
        <v>6.95</v>
      </c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21</v>
      </c>
      <c r="E156" s="9"/>
      <c r="F156" s="19" t="s">
        <v>180</v>
      </c>
      <c r="G156" s="19" t="s">
        <v>181</v>
      </c>
      <c r="H156" s="19" t="s">
        <v>182</v>
      </c>
      <c r="I156" s="19" t="s">
        <v>183</v>
      </c>
      <c r="J156" s="19" t="s">
        <v>184</v>
      </c>
      <c r="K156" s="25"/>
      <c r="L156" s="19">
        <f t="shared" ref="L156" si="27">SUM(L147:L155)</f>
        <v>27.65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28">G146+G156</f>
        <v>36.35</v>
      </c>
      <c r="H157" s="32">
        <f t="shared" ref="H157" si="29">H146+H156</f>
        <v>30.759999999999998</v>
      </c>
      <c r="I157" s="32">
        <f t="shared" ref="I157" si="30">I146+I156</f>
        <v>122.29</v>
      </c>
      <c r="J157" s="32">
        <f t="shared" ref="J157:L157" si="31">J146+J156</f>
        <v>908.94</v>
      </c>
      <c r="K157" s="32"/>
      <c r="L157" s="32">
        <f t="shared" si="31"/>
        <v>92.259999999999991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/>
      <c r="E158" s="39" t="s">
        <v>61</v>
      </c>
      <c r="F158" s="40" t="s">
        <v>57</v>
      </c>
      <c r="G158" s="40">
        <v>1.25</v>
      </c>
      <c r="H158" s="40">
        <v>6.07</v>
      </c>
      <c r="I158" s="40">
        <v>5.29</v>
      </c>
      <c r="J158" s="40">
        <v>81.17</v>
      </c>
      <c r="K158" s="41" t="s">
        <v>65</v>
      </c>
      <c r="L158" s="40">
        <v>4.3</v>
      </c>
    </row>
    <row r="159" spans="1:12" ht="15" x14ac:dyDescent="0.25">
      <c r="A159" s="23"/>
      <c r="B159" s="15"/>
      <c r="C159" s="11"/>
      <c r="D159" s="6"/>
      <c r="E159" s="42" t="s">
        <v>186</v>
      </c>
      <c r="F159" s="43" t="s">
        <v>49</v>
      </c>
      <c r="G159" s="43">
        <v>9.2200000000000006</v>
      </c>
      <c r="H159" s="43">
        <v>9.14</v>
      </c>
      <c r="I159" s="43">
        <v>0.77</v>
      </c>
      <c r="J159" s="43">
        <v>122.47</v>
      </c>
      <c r="K159" s="44" t="s">
        <v>185</v>
      </c>
      <c r="L159" s="43">
        <v>32.619999999999997</v>
      </c>
    </row>
    <row r="160" spans="1:12" ht="15" x14ac:dyDescent="0.25">
      <c r="A160" s="23"/>
      <c r="B160" s="15"/>
      <c r="C160" s="11"/>
      <c r="D160" s="7"/>
      <c r="E160" s="42" t="s">
        <v>46</v>
      </c>
      <c r="F160" s="43" t="s">
        <v>32</v>
      </c>
      <c r="G160" s="43">
        <v>3.75</v>
      </c>
      <c r="H160" s="43">
        <v>5.93</v>
      </c>
      <c r="I160" s="43">
        <v>25.4</v>
      </c>
      <c r="J160" s="43">
        <v>170.29</v>
      </c>
      <c r="K160" s="44" t="s">
        <v>52</v>
      </c>
      <c r="L160" s="43">
        <v>15.25</v>
      </c>
    </row>
    <row r="161" spans="1:12" ht="15" x14ac:dyDescent="0.25">
      <c r="A161" s="23"/>
      <c r="B161" s="15"/>
      <c r="C161" s="11"/>
      <c r="D161" s="7"/>
      <c r="E161" s="42" t="s">
        <v>56</v>
      </c>
      <c r="F161" s="43" t="s">
        <v>40</v>
      </c>
      <c r="G161" s="43">
        <v>0.82</v>
      </c>
      <c r="H161" s="43">
        <v>0.16</v>
      </c>
      <c r="I161" s="43">
        <v>26.2</v>
      </c>
      <c r="J161" s="43">
        <v>110</v>
      </c>
      <c r="K161" s="44" t="s">
        <v>60</v>
      </c>
      <c r="L161" s="43">
        <v>22.14</v>
      </c>
    </row>
    <row r="162" spans="1:12" ht="15" x14ac:dyDescent="0.25">
      <c r="A162" s="23"/>
      <c r="B162" s="15"/>
      <c r="C162" s="11"/>
      <c r="D162" s="7"/>
      <c r="E162" s="42" t="s">
        <v>48</v>
      </c>
      <c r="F162" s="43" t="s">
        <v>37</v>
      </c>
      <c r="G162" s="43">
        <v>2.37</v>
      </c>
      <c r="H162" s="43">
        <v>0.82</v>
      </c>
      <c r="I162" s="43">
        <v>17.45</v>
      </c>
      <c r="J162" s="43">
        <v>83.65</v>
      </c>
      <c r="K162" s="44" t="s">
        <v>38</v>
      </c>
      <c r="L162" s="43">
        <v>4.3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/>
      <c r="E165" s="9"/>
      <c r="F165" s="19" t="s">
        <v>118</v>
      </c>
      <c r="G165" s="19" t="s">
        <v>188</v>
      </c>
      <c r="H165" s="19" t="s">
        <v>189</v>
      </c>
      <c r="I165" s="19" t="s">
        <v>190</v>
      </c>
      <c r="J165" s="19" t="s">
        <v>191</v>
      </c>
      <c r="K165" s="25"/>
      <c r="L165" s="19">
        <v>78.61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89</v>
      </c>
      <c r="D166" s="7"/>
      <c r="E166" s="42" t="s">
        <v>187</v>
      </c>
      <c r="F166" s="43" t="s">
        <v>43</v>
      </c>
      <c r="G166" s="43">
        <v>7.5</v>
      </c>
      <c r="H166" s="43">
        <v>11.8</v>
      </c>
      <c r="I166" s="43">
        <v>74.900000000000006</v>
      </c>
      <c r="J166" s="43">
        <v>417.1</v>
      </c>
      <c r="K166" s="44" t="s">
        <v>69</v>
      </c>
      <c r="L166" s="43">
        <v>20.440000000000001</v>
      </c>
    </row>
    <row r="167" spans="1:12" ht="15" x14ac:dyDescent="0.25">
      <c r="A167" s="23"/>
      <c r="B167" s="15"/>
      <c r="C167" s="11"/>
      <c r="D167" s="7"/>
      <c r="E167" s="42" t="s">
        <v>63</v>
      </c>
      <c r="F167" s="43" t="s">
        <v>40</v>
      </c>
      <c r="G167" s="43">
        <v>0.2</v>
      </c>
      <c r="H167" s="43">
        <v>0</v>
      </c>
      <c r="I167" s="43">
        <v>10.02</v>
      </c>
      <c r="J167" s="43">
        <v>39.82</v>
      </c>
      <c r="K167" s="44" t="s">
        <v>67</v>
      </c>
      <c r="L167" s="43">
        <v>1.36</v>
      </c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21</v>
      </c>
      <c r="E175" s="9"/>
      <c r="F175" s="19" t="s">
        <v>93</v>
      </c>
      <c r="G175" s="19" t="s">
        <v>192</v>
      </c>
      <c r="H175" s="19" t="s">
        <v>193</v>
      </c>
      <c r="I175" s="19" t="s">
        <v>194</v>
      </c>
      <c r="J175" s="19" t="s">
        <v>195</v>
      </c>
      <c r="K175" s="25"/>
      <c r="L175" s="19">
        <f t="shared" ref="L175" si="32">SUM(L166:L174)</f>
        <v>21.8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835</v>
      </c>
      <c r="G176" s="32">
        <f t="shared" ref="G176" si="33">G165+G175</f>
        <v>25.11</v>
      </c>
      <c r="H176" s="32">
        <f t="shared" ref="H176" si="34">H165+H175</f>
        <v>33.92</v>
      </c>
      <c r="I176" s="32">
        <f t="shared" ref="I176" si="35">I165+I175</f>
        <v>160.03</v>
      </c>
      <c r="J176" s="32">
        <f t="shared" ref="J176:L176" si="36">J165+J175</f>
        <v>1024.5</v>
      </c>
      <c r="K176" s="32"/>
      <c r="L176" s="32">
        <f t="shared" si="36"/>
        <v>100.41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/>
      <c r="E177" s="39" t="s">
        <v>72</v>
      </c>
      <c r="F177" s="40" t="s">
        <v>196</v>
      </c>
      <c r="G177" s="40">
        <v>24.52</v>
      </c>
      <c r="H177" s="40">
        <v>16.09</v>
      </c>
      <c r="I177" s="40">
        <v>29.68</v>
      </c>
      <c r="J177" s="40">
        <v>458.24</v>
      </c>
      <c r="K177" s="41" t="s">
        <v>73</v>
      </c>
      <c r="L177" s="40">
        <v>62.85</v>
      </c>
    </row>
    <row r="178" spans="1:12" ht="15" x14ac:dyDescent="0.25">
      <c r="A178" s="23"/>
      <c r="B178" s="15"/>
      <c r="C178" s="11"/>
      <c r="D178" s="6"/>
      <c r="E178" s="42" t="s">
        <v>63</v>
      </c>
      <c r="F178" s="43" t="s">
        <v>40</v>
      </c>
      <c r="G178" s="43">
        <v>0.2</v>
      </c>
      <c r="H178" s="43">
        <v>0</v>
      </c>
      <c r="I178" s="43">
        <v>10.02</v>
      </c>
      <c r="J178" s="43">
        <v>39.82</v>
      </c>
      <c r="K178" s="44" t="s">
        <v>67</v>
      </c>
      <c r="L178" s="43">
        <v>1.36</v>
      </c>
    </row>
    <row r="179" spans="1:12" ht="15" x14ac:dyDescent="0.25">
      <c r="A179" s="23"/>
      <c r="B179" s="15"/>
      <c r="C179" s="11"/>
      <c r="D179" s="7"/>
      <c r="E179" s="42" t="s">
        <v>197</v>
      </c>
      <c r="F179" s="43" t="s">
        <v>43</v>
      </c>
      <c r="G179" s="43">
        <v>6.9</v>
      </c>
      <c r="H179" s="43">
        <v>3.06</v>
      </c>
      <c r="I179" s="43">
        <v>51.29</v>
      </c>
      <c r="J179" s="43">
        <v>259.11</v>
      </c>
      <c r="K179" s="44" t="s">
        <v>128</v>
      </c>
      <c r="L179" s="43">
        <v>12.61</v>
      </c>
    </row>
    <row r="180" spans="1:12" ht="15" x14ac:dyDescent="0.25">
      <c r="A180" s="23"/>
      <c r="B180" s="15"/>
      <c r="C180" s="11"/>
      <c r="D180" s="7"/>
      <c r="E180" s="42" t="s">
        <v>42</v>
      </c>
      <c r="F180" s="43">
        <v>150</v>
      </c>
      <c r="G180" s="43">
        <v>0.72</v>
      </c>
      <c r="H180" s="43">
        <v>0.72</v>
      </c>
      <c r="I180" s="43">
        <v>17.64</v>
      </c>
      <c r="J180" s="43">
        <v>84.6</v>
      </c>
      <c r="K180" s="44" t="s">
        <v>44</v>
      </c>
      <c r="L180" s="43">
        <v>15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/>
      <c r="E184" s="9"/>
      <c r="F184" s="19" t="s">
        <v>198</v>
      </c>
      <c r="G184" s="19" t="s">
        <v>199</v>
      </c>
      <c r="H184" s="19" t="s">
        <v>200</v>
      </c>
      <c r="I184" s="19" t="s">
        <v>201</v>
      </c>
      <c r="J184" s="19" t="s">
        <v>202</v>
      </c>
      <c r="K184" s="25"/>
      <c r="L184" s="19">
        <v>95.14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89</v>
      </c>
      <c r="D185" s="7"/>
      <c r="E185" s="42" t="s">
        <v>203</v>
      </c>
      <c r="F185" s="43" t="s">
        <v>34</v>
      </c>
      <c r="G185" s="43">
        <v>5.5</v>
      </c>
      <c r="H185" s="43">
        <v>3.52</v>
      </c>
      <c r="I185" s="43">
        <v>3.85</v>
      </c>
      <c r="J185" s="43">
        <v>74.8</v>
      </c>
      <c r="K185" s="44" t="s">
        <v>35</v>
      </c>
      <c r="L185" s="43">
        <v>22.44</v>
      </c>
    </row>
    <row r="186" spans="1:12" ht="15" x14ac:dyDescent="0.25">
      <c r="A186" s="23"/>
      <c r="B186" s="15"/>
      <c r="C186" s="11"/>
      <c r="D186" s="7"/>
      <c r="E186" s="42" t="s">
        <v>63</v>
      </c>
      <c r="F186" s="43" t="s">
        <v>40</v>
      </c>
      <c r="G186" s="43">
        <v>0.2</v>
      </c>
      <c r="H186" s="43">
        <v>0</v>
      </c>
      <c r="I186" s="43">
        <v>10.02</v>
      </c>
      <c r="J186" s="43">
        <v>39.82</v>
      </c>
      <c r="K186" s="44" t="s">
        <v>67</v>
      </c>
      <c r="L186" s="43">
        <v>1.36</v>
      </c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21</v>
      </c>
      <c r="E194" s="9"/>
      <c r="F194" s="19" t="s">
        <v>204</v>
      </c>
      <c r="G194" s="19" t="s">
        <v>205</v>
      </c>
      <c r="H194" s="19" t="s">
        <v>206</v>
      </c>
      <c r="I194" s="19" t="s">
        <v>207</v>
      </c>
      <c r="J194" s="19" t="s">
        <v>208</v>
      </c>
      <c r="K194" s="25"/>
      <c r="L194" s="19">
        <f t="shared" ref="L194" si="37">SUM(L185:L193)</f>
        <v>23.8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970</v>
      </c>
      <c r="G195" s="32">
        <f t="shared" ref="G195" si="38">G184+G194</f>
        <v>38.040000000000006</v>
      </c>
      <c r="H195" s="32">
        <f t="shared" ref="H195" si="39">H184+H194</f>
        <v>23.39</v>
      </c>
      <c r="I195" s="32">
        <f t="shared" ref="I195" si="40">I184+I194</f>
        <v>122.5</v>
      </c>
      <c r="J195" s="32">
        <f t="shared" ref="J195:L195" si="41">J184+J194</f>
        <v>956.39</v>
      </c>
      <c r="K195" s="32"/>
      <c r="L195" s="32">
        <f t="shared" si="41"/>
        <v>118.94</v>
      </c>
    </row>
    <row r="196" spans="1:12" ht="12.75" customHeight="1" thickBot="1" x14ac:dyDescent="0.25">
      <c r="A196" s="27"/>
      <c r="B196" s="28"/>
      <c r="C196" s="56" t="s">
        <v>5</v>
      </c>
      <c r="D196" s="57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835</v>
      </c>
      <c r="G196" s="34">
        <f t="shared" ref="G196:J196" si="42">(G24+G43+G62+G81+G100+G119+G138+G157+G176+G195)/(IF(G24=0,0,1)+IF(G43=0,0,1)+IF(G62=0,0,1)+IF(G81=0,0,1)+IF(G100=0,0,1)+IF(G119=0,0,1)+IF(G138=0,0,1)+IF(G157=0,0,1)+IF(G176=0,0,1)+IF(G195=0,0,1))</f>
        <v>34.573000000000008</v>
      </c>
      <c r="H196" s="34">
        <f t="shared" si="42"/>
        <v>31.081</v>
      </c>
      <c r="I196" s="34">
        <f t="shared" si="42"/>
        <v>132.304</v>
      </c>
      <c r="J196" s="34">
        <f t="shared" si="42"/>
        <v>957.40399999999988</v>
      </c>
      <c r="K196" s="34"/>
      <c r="L196" s="34">
        <f t="shared" ref="L196" si="43">(L24+L43+L62+L81+L100+L119+L138+L157+L176+L195)/(IF(L24=0,0,1)+IF(L43=0,0,1)+IF(L62=0,0,1)+IF(L81=0,0,1)+IF(L100=0,0,1)+IF(L119=0,0,1)+IF(L138=0,0,1)+IF(L157=0,0,1)+IF(L176=0,0,1)+IF(L195=0,0,1))</f>
        <v>93.231999999999999</v>
      </c>
    </row>
  </sheetData>
  <mergeCells count="14">
    <mergeCell ref="C196:E196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ACER-PC</cp:lastModifiedBy>
  <dcterms:created xsi:type="dcterms:W3CDTF">2022-05-16T14:23:56Z</dcterms:created>
  <dcterms:modified xsi:type="dcterms:W3CDTF">2024-10-02T11:14:53Z</dcterms:modified>
</cp:coreProperties>
</file>